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bc4487ef01dc6070/HIM 215/E/"/>
    </mc:Choice>
  </mc:AlternateContent>
  <bookViews>
    <workbookView xWindow="0" yWindow="0" windowWidth="20490" windowHeight="7620"/>
  </bookViews>
  <sheets>
    <sheet name="CBA" sheetId="1" r:id="rId1"/>
    <sheet name="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s="1"/>
  <c r="C21" i="1"/>
  <c r="E21" i="1"/>
  <c r="F21" i="1"/>
  <c r="B21" i="1"/>
  <c r="G14" i="1"/>
  <c r="G15" i="1"/>
  <c r="G16" i="1"/>
  <c r="G17" i="1"/>
  <c r="G18" i="1"/>
  <c r="G19" i="1"/>
  <c r="G20" i="1"/>
  <c r="G13" i="1"/>
  <c r="B10" i="1"/>
  <c r="F10" i="1"/>
  <c r="G8" i="1"/>
  <c r="G9" i="1"/>
  <c r="C7" i="1"/>
  <c r="G7" i="1" s="1"/>
  <c r="C6" i="1"/>
  <c r="G6" i="1" s="1"/>
  <c r="D10" i="1"/>
  <c r="G5" i="1"/>
  <c r="B22" i="1" l="1"/>
  <c r="F22" i="1"/>
  <c r="G21" i="1"/>
  <c r="C10" i="1"/>
  <c r="C22" i="1" s="1"/>
  <c r="G10" i="1" l="1"/>
  <c r="G22" i="1" s="1"/>
  <c r="E10" i="1"/>
  <c r="E22" i="1" s="1"/>
</calcChain>
</file>

<file path=xl/sharedStrings.xml><?xml version="1.0" encoding="utf-8"?>
<sst xmlns="http://schemas.openxmlformats.org/spreadsheetml/2006/main" count="36" uniqueCount="33">
  <si>
    <t>Oasis Pain Clinic</t>
  </si>
  <si>
    <t>Cost-benefits Analysis</t>
  </si>
  <si>
    <t>Benefits</t>
  </si>
  <si>
    <t>http://ehrsolutions.weebly.com/</t>
  </si>
  <si>
    <t>Costs</t>
  </si>
  <si>
    <t>Instalation</t>
  </si>
  <si>
    <t>Training</t>
  </si>
  <si>
    <t>Support</t>
  </si>
  <si>
    <t>Total</t>
  </si>
  <si>
    <t>Year 1</t>
  </si>
  <si>
    <t>Year 2</t>
  </si>
  <si>
    <t>Year 3</t>
  </si>
  <si>
    <t>Year 4</t>
  </si>
  <si>
    <t>Year 5</t>
  </si>
  <si>
    <t>Annual Maintenance</t>
  </si>
  <si>
    <t>Charge Capture</t>
  </si>
  <si>
    <t>Decision Support</t>
  </si>
  <si>
    <t>Diagnostic Support</t>
  </si>
  <si>
    <t>Billing</t>
  </si>
  <si>
    <t>Medical Record Ops</t>
  </si>
  <si>
    <t>Lab Support</t>
  </si>
  <si>
    <t>Electronic prescribing</t>
  </si>
  <si>
    <t>Speciality refferals</t>
  </si>
  <si>
    <t>Net Impact</t>
  </si>
  <si>
    <t>Reference:</t>
  </si>
  <si>
    <t>http://www.beckersasc.com/pain-management/10-benchmarking-statistics-about-asc-pain-management-revenue.html</t>
  </si>
  <si>
    <t>Average revenue Benchmark statistics $4.5 million ~ $947 per patient ~ 4750 appointments/referrals/patients…etc. per year</t>
  </si>
  <si>
    <t>http://bok.ahima.org/doc?oid=101607#.VxvHwVYrL0M</t>
  </si>
  <si>
    <t>30% productivity loss ~ 3.15 million</t>
  </si>
  <si>
    <t>http://www.aafp.org/fpm/2003/0500/p37.html</t>
  </si>
  <si>
    <t>Costs of an EMR</t>
  </si>
  <si>
    <t>Estimated Costs if the facility chooses to update all current hardware</t>
  </si>
  <si>
    <t>Hardware*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</si>
</sst>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5"/>
      <color theme="3"/>
      <name val="Gill Sans MT"/>
      <family val="2"/>
      <scheme val="minor"/>
    </font>
    <font>
      <b/>
      <sz val="11"/>
      <color theme="3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rgb="FF000000"/>
      <name val="Georgia"/>
      <family val="1"/>
    </font>
    <font>
      <sz val="12"/>
      <color theme="1"/>
      <name val="Times New Roman"/>
      <family val="1"/>
    </font>
    <font>
      <u/>
      <sz val="11"/>
      <color theme="10"/>
      <name val="Gill Sans MT"/>
      <family val="2"/>
      <scheme val="minor"/>
    </font>
    <font>
      <sz val="20"/>
      <color theme="1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3" fillId="0" borderId="0" xfId="4"/>
    <xf numFmtId="0" fontId="0" fillId="0" borderId="0" xfId="0" applyAlignment="1">
      <alignment horizontal="center"/>
    </xf>
    <xf numFmtId="0" fontId="4" fillId="0" borderId="3" xfId="5"/>
    <xf numFmtId="44" fontId="0" fillId="0" borderId="0" xfId="1" applyFont="1"/>
    <xf numFmtId="44" fontId="0" fillId="0" borderId="0" xfId="0" applyNumberFormat="1"/>
    <xf numFmtId="44" fontId="4" fillId="0" borderId="3" xfId="5" applyNumberFormat="1"/>
    <xf numFmtId="44" fontId="0" fillId="0" borderId="0" xfId="0" applyNumberFormat="1" applyAlignment="1">
      <alignment horizontal="center"/>
    </xf>
    <xf numFmtId="164" fontId="0" fillId="0" borderId="0" xfId="0" applyNumberFormat="1"/>
    <xf numFmtId="44" fontId="4" fillId="0" borderId="3" xfId="1" applyNumberFormat="1" applyFont="1" applyBorder="1"/>
    <xf numFmtId="0" fontId="6" fillId="0" borderId="0" xfId="0" applyFont="1" applyAlignment="1">
      <alignment vertical="center"/>
    </xf>
    <xf numFmtId="0" fontId="7" fillId="0" borderId="0" xfId="8" applyAlignment="1">
      <alignment vertical="center"/>
    </xf>
    <xf numFmtId="0" fontId="0" fillId="4" borderId="0" xfId="0" applyFill="1"/>
    <xf numFmtId="0" fontId="8" fillId="2" borderId="0" xfId="6" applyFont="1" applyAlignment="1">
      <alignment horizontal="center"/>
    </xf>
    <xf numFmtId="0" fontId="2" fillId="0" borderId="1" xfId="2" applyAlignment="1">
      <alignment horizontal="center"/>
    </xf>
    <xf numFmtId="0" fontId="3" fillId="4" borderId="2" xfId="3" applyFill="1"/>
    <xf numFmtId="0" fontId="3" fillId="4" borderId="0" xfId="3" applyFill="1" applyBorder="1"/>
    <xf numFmtId="0" fontId="1" fillId="3" borderId="0" xfId="7" applyAlignment="1">
      <alignment horizontal="center"/>
    </xf>
  </cellXfs>
  <cellStyles count="9">
    <cellStyle name="20% - Accent1" xfId="6" builtinId="30"/>
    <cellStyle name="40% - Accent2" xfId="7" builtinId="35"/>
    <cellStyle name="Currency" xfId="1" builtinId="4"/>
    <cellStyle name="Heading 1" xfId="2" builtinId="16"/>
    <cellStyle name="Heading 3" xfId="3" builtinId="18"/>
    <cellStyle name="Heading 4" xfId="4" builtinId="19"/>
    <cellStyle name="Hyperlink" xfId="8" builtinId="8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5 Year Estimated Return</a:t>
            </a:r>
          </a:p>
        </c:rich>
      </c:tx>
      <c:overlay val="0"/>
      <c:spPr>
        <a:gradFill>
          <a:gsLst>
            <a:gs pos="0">
              <a:schemeClr val="accent1">
                <a:lumMod val="75000"/>
              </a:schemeClr>
            </a:gs>
            <a:gs pos="33000">
              <a:schemeClr val="accent1">
                <a:lumMod val="45000"/>
                <a:lumOff val="55000"/>
              </a:schemeClr>
            </a:gs>
            <a:gs pos="64000">
              <a:schemeClr val="accent1">
                <a:lumMod val="45000"/>
                <a:lumOff val="55000"/>
              </a:schemeClr>
            </a:gs>
            <a:gs pos="99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0936767511236"/>
          <c:y val="0.10229410798592864"/>
          <c:w val="0.86824807493936718"/>
          <c:h val="0.871228332490897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50800" dist="50800" dir="5400000" sx="96000" sy="96000" rotWithShape="0">
                <a:srgbClr val="000000">
                  <a:alpha val="48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1080000"/>
              </a:lightRig>
            </a:scene3d>
            <a:sp3d>
              <a:bevelT w="38100" h="12700" prst="softRound"/>
            </a:sp3d>
          </c:spPr>
          <c:invertIfNegative val="0"/>
          <c:cat>
            <c:strRef>
              <c:f>CBA!$B$3:$F$3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CBA!$B$22:$F$22</c:f>
              <c:numCache>
                <c:formatCode>_("$"* #,##0.00_);_("$"* \(#,##0.00\);_("$"* "-"??_);_(@_)</c:formatCode>
                <c:ptCount val="5"/>
                <c:pt idx="0">
                  <c:v>-703500</c:v>
                </c:pt>
                <c:pt idx="1">
                  <c:v>676950</c:v>
                </c:pt>
                <c:pt idx="2">
                  <c:v>1601850</c:v>
                </c:pt>
                <c:pt idx="3">
                  <c:v>2400850</c:v>
                </c:pt>
                <c:pt idx="4">
                  <c:v>3135850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9-4844-A9B3-63C15F882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0396520"/>
        <c:axId val="270393776"/>
      </c:barChart>
      <c:catAx>
        <c:axId val="27039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393776"/>
        <c:crosses val="autoZero"/>
        <c:auto val="1"/>
        <c:lblAlgn val="ctr"/>
        <c:lblOffset val="100"/>
        <c:noMultiLvlLbl val="0"/>
      </c:catAx>
      <c:valAx>
        <c:axId val="27039377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39652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-0.249977111117893"/>
  </sheetPr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Gallery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afp.org/fpm/2003/0500/p37.html" TargetMode="External"/><Relationship Id="rId2" Type="http://schemas.openxmlformats.org/officeDocument/2006/relationships/hyperlink" Target="http://bok.ahima.org/doc?oid=101607" TargetMode="External"/><Relationship Id="rId1" Type="http://schemas.openxmlformats.org/officeDocument/2006/relationships/hyperlink" Target="http://www.beckersasc.com/pain-management/10-benchmarking-statistics-about-asc-pain-management-revenue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3"/>
  <sheetViews>
    <sheetView tabSelected="1" zoomScale="85" zoomScaleNormal="85" workbookViewId="0">
      <selection activeCell="B6" sqref="B6"/>
    </sheetView>
  </sheetViews>
  <sheetFormatPr defaultRowHeight="17.25" x14ac:dyDescent="0.35"/>
  <cols>
    <col min="1" max="1" width="19" customWidth="1"/>
    <col min="2" max="2" width="16.25" bestFit="1" customWidth="1"/>
    <col min="3" max="3" width="14.5" bestFit="1" customWidth="1"/>
    <col min="4" max="7" width="16.25" bestFit="1" customWidth="1"/>
    <col min="10" max="10" width="10.625" customWidth="1"/>
    <col min="11" max="11" width="13.875" bestFit="1" customWidth="1"/>
  </cols>
  <sheetData>
    <row r="1" spans="1:11" ht="30.75" x14ac:dyDescent="0.6">
      <c r="A1" s="14" t="s">
        <v>0</v>
      </c>
      <c r="B1" s="14"/>
      <c r="C1" s="14"/>
      <c r="D1" s="14"/>
      <c r="E1" s="14"/>
      <c r="F1" s="14"/>
      <c r="G1" s="14"/>
    </row>
    <row r="2" spans="1:11" ht="24.75" thickBot="1" x14ac:dyDescent="0.55000000000000004">
      <c r="A2" s="15" t="s">
        <v>1</v>
      </c>
      <c r="B2" s="15"/>
      <c r="C2" s="15"/>
      <c r="D2" s="15"/>
      <c r="E2" s="15"/>
      <c r="F2" s="15"/>
      <c r="G2" s="15"/>
    </row>
    <row r="3" spans="1:11" ht="18" thickTop="1" x14ac:dyDescent="0.35"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8</v>
      </c>
    </row>
    <row r="4" spans="1:11" ht="18" thickBot="1" x14ac:dyDescent="0.4">
      <c r="A4" s="16" t="s">
        <v>4</v>
      </c>
      <c r="B4" s="16"/>
      <c r="C4" s="16"/>
      <c r="D4" s="16"/>
      <c r="E4" s="16"/>
      <c r="F4" s="16"/>
      <c r="G4" s="16"/>
    </row>
    <row r="5" spans="1:11" x14ac:dyDescent="0.35">
      <c r="A5" t="s">
        <v>32</v>
      </c>
      <c r="B5" s="3">
        <v>670000</v>
      </c>
      <c r="C5" s="3">
        <v>5000</v>
      </c>
      <c r="D5" s="3">
        <v>2500</v>
      </c>
      <c r="E5" s="3">
        <v>0</v>
      </c>
      <c r="F5" s="3">
        <v>0</v>
      </c>
      <c r="G5" s="8">
        <f>SUM(B5:F5)</f>
        <v>677500</v>
      </c>
    </row>
    <row r="6" spans="1:11" x14ac:dyDescent="0.35">
      <c r="A6" t="s">
        <v>5</v>
      </c>
      <c r="B6" s="3">
        <v>12000</v>
      </c>
      <c r="C6" s="3">
        <f>B6*0.2</f>
        <v>2400</v>
      </c>
      <c r="D6" s="3">
        <v>0</v>
      </c>
      <c r="E6" s="3">
        <v>0</v>
      </c>
      <c r="F6" s="3">
        <v>0</v>
      </c>
      <c r="G6" s="8">
        <f t="shared" ref="G6:G9" si="0">SUM(B6:F6)</f>
        <v>14400</v>
      </c>
    </row>
    <row r="7" spans="1:11" x14ac:dyDescent="0.35">
      <c r="A7" t="s">
        <v>6</v>
      </c>
      <c r="B7" s="3">
        <v>6500</v>
      </c>
      <c r="C7" s="3">
        <f>0.1*B7</f>
        <v>650</v>
      </c>
      <c r="D7" s="3">
        <v>650</v>
      </c>
      <c r="E7" s="3">
        <v>650</v>
      </c>
      <c r="F7" s="3">
        <v>650</v>
      </c>
      <c r="G7" s="8">
        <f t="shared" si="0"/>
        <v>9100</v>
      </c>
      <c r="K7" s="5"/>
    </row>
    <row r="8" spans="1:11" x14ac:dyDescent="0.35">
      <c r="A8" t="s">
        <v>14</v>
      </c>
      <c r="B8" s="3">
        <v>5000</v>
      </c>
      <c r="C8" s="3">
        <v>10000</v>
      </c>
      <c r="D8" s="3">
        <v>5000</v>
      </c>
      <c r="E8" s="3">
        <v>3500</v>
      </c>
      <c r="F8" s="3">
        <v>3500</v>
      </c>
      <c r="G8" s="8">
        <f t="shared" si="0"/>
        <v>27000</v>
      </c>
    </row>
    <row r="9" spans="1:11" x14ac:dyDescent="0.35">
      <c r="A9" t="s">
        <v>7</v>
      </c>
      <c r="B9" s="3">
        <v>10000</v>
      </c>
      <c r="C9" s="3">
        <v>10000</v>
      </c>
      <c r="D9" s="3">
        <v>5000</v>
      </c>
      <c r="E9" s="3">
        <v>5000</v>
      </c>
      <c r="F9" s="3">
        <v>5000</v>
      </c>
      <c r="G9" s="8">
        <f t="shared" si="0"/>
        <v>35000</v>
      </c>
    </row>
    <row r="10" spans="1:11" ht="18" thickBot="1" x14ac:dyDescent="0.4">
      <c r="A10" s="4" t="s">
        <v>8</v>
      </c>
      <c r="B10" s="7">
        <f t="shared" ref="B10:G10" si="1">SUM(B5:B9)</f>
        <v>703500</v>
      </c>
      <c r="C10" s="7">
        <f t="shared" si="1"/>
        <v>28050</v>
      </c>
      <c r="D10" s="7">
        <f t="shared" si="1"/>
        <v>13150</v>
      </c>
      <c r="E10" s="7">
        <f t="shared" si="1"/>
        <v>9150</v>
      </c>
      <c r="F10" s="7">
        <f t="shared" si="1"/>
        <v>9150</v>
      </c>
      <c r="G10" s="7">
        <f t="shared" si="1"/>
        <v>763000</v>
      </c>
    </row>
    <row r="11" spans="1:11" ht="18" thickTop="1" x14ac:dyDescent="0.35"/>
    <row r="12" spans="1:11" x14ac:dyDescent="0.35">
      <c r="A12" s="17" t="s">
        <v>2</v>
      </c>
      <c r="B12" s="17"/>
      <c r="C12" s="17"/>
      <c r="D12" s="17"/>
      <c r="E12" s="17"/>
      <c r="F12" s="17"/>
      <c r="G12" s="17"/>
    </row>
    <row r="13" spans="1:11" x14ac:dyDescent="0.35">
      <c r="A13" t="s">
        <v>15</v>
      </c>
      <c r="B13" s="3">
        <v>0</v>
      </c>
      <c r="C13" s="3">
        <v>200000</v>
      </c>
      <c r="D13" s="3">
        <v>580000</v>
      </c>
      <c r="E13" s="3">
        <v>1200000</v>
      </c>
      <c r="F13" s="3">
        <v>1450000</v>
      </c>
      <c r="G13" s="9">
        <f>SUM(B13:F13)</f>
        <v>3430000</v>
      </c>
    </row>
    <row r="14" spans="1:11" x14ac:dyDescent="0.35">
      <c r="A14" t="s">
        <v>16</v>
      </c>
      <c r="B14" s="3">
        <v>0</v>
      </c>
      <c r="C14" s="3">
        <v>100000</v>
      </c>
      <c r="D14" s="3">
        <v>500000</v>
      </c>
      <c r="E14" s="3">
        <v>550000</v>
      </c>
      <c r="F14" s="3">
        <v>800000</v>
      </c>
      <c r="G14" s="9">
        <f t="shared" ref="G14:G20" si="2">SUM(B14:F14)</f>
        <v>1950000</v>
      </c>
    </row>
    <row r="15" spans="1:11" x14ac:dyDescent="0.35">
      <c r="A15" t="s">
        <v>17</v>
      </c>
      <c r="B15" s="3">
        <v>0</v>
      </c>
      <c r="C15" s="3">
        <v>75000</v>
      </c>
      <c r="D15" s="3">
        <v>95000</v>
      </c>
      <c r="E15" s="3">
        <v>125000</v>
      </c>
      <c r="F15" s="3">
        <v>225000</v>
      </c>
      <c r="G15" s="9">
        <f t="shared" si="2"/>
        <v>520000</v>
      </c>
    </row>
    <row r="16" spans="1:11" x14ac:dyDescent="0.35">
      <c r="A16" t="s">
        <v>20</v>
      </c>
      <c r="B16" s="3">
        <v>0</v>
      </c>
      <c r="C16" s="3">
        <v>85000</v>
      </c>
      <c r="D16" s="3">
        <v>125000</v>
      </c>
      <c r="E16" s="3">
        <v>125000</v>
      </c>
      <c r="F16" s="3">
        <v>150000</v>
      </c>
      <c r="G16" s="9">
        <f t="shared" si="2"/>
        <v>485000</v>
      </c>
    </row>
    <row r="17" spans="1:7" x14ac:dyDescent="0.35">
      <c r="A17" t="s">
        <v>18</v>
      </c>
      <c r="B17" s="3">
        <v>0</v>
      </c>
      <c r="C17" s="3">
        <v>125000</v>
      </c>
      <c r="D17" s="3">
        <v>178000</v>
      </c>
      <c r="E17" s="3">
        <v>250000</v>
      </c>
      <c r="F17" s="3">
        <v>315000</v>
      </c>
      <c r="G17" s="9">
        <f t="shared" si="2"/>
        <v>868000</v>
      </c>
    </row>
    <row r="18" spans="1:7" x14ac:dyDescent="0.35">
      <c r="A18" t="s">
        <v>19</v>
      </c>
      <c r="B18" s="3">
        <v>0</v>
      </c>
      <c r="C18" s="3">
        <v>50000</v>
      </c>
      <c r="D18" s="3">
        <v>50000</v>
      </c>
      <c r="E18" s="3">
        <v>50000</v>
      </c>
      <c r="F18" s="3">
        <v>75000</v>
      </c>
      <c r="G18" s="9">
        <f t="shared" si="2"/>
        <v>225000</v>
      </c>
    </row>
    <row r="19" spans="1:7" x14ac:dyDescent="0.35">
      <c r="A19" t="s">
        <v>21</v>
      </c>
      <c r="B19" s="3">
        <v>0</v>
      </c>
      <c r="C19" s="3">
        <v>45000</v>
      </c>
      <c r="D19" s="3">
        <v>55000</v>
      </c>
      <c r="E19" s="3">
        <v>75000</v>
      </c>
      <c r="F19" s="3">
        <v>85000</v>
      </c>
      <c r="G19" s="9">
        <f t="shared" si="2"/>
        <v>260000</v>
      </c>
    </row>
    <row r="20" spans="1:7" x14ac:dyDescent="0.35">
      <c r="A20" t="s">
        <v>22</v>
      </c>
      <c r="B20" s="3">
        <v>0</v>
      </c>
      <c r="C20" s="3">
        <v>25000</v>
      </c>
      <c r="D20" s="3">
        <v>32000</v>
      </c>
      <c r="E20" s="3">
        <v>35000</v>
      </c>
      <c r="F20" s="3">
        <v>45000</v>
      </c>
      <c r="G20" s="9">
        <f t="shared" si="2"/>
        <v>137000</v>
      </c>
    </row>
    <row r="21" spans="1:7" ht="18" thickBot="1" x14ac:dyDescent="0.4">
      <c r="A21" s="4" t="s">
        <v>8</v>
      </c>
      <c r="B21" s="7">
        <f>SUM(B13:B20)</f>
        <v>0</v>
      </c>
      <c r="C21" s="7">
        <f t="shared" ref="C21:G21" si="3">SUM(C13:C20)</f>
        <v>705000</v>
      </c>
      <c r="D21" s="10">
        <f>SUM(D13:D20)</f>
        <v>1615000</v>
      </c>
      <c r="E21" s="7">
        <f t="shared" si="3"/>
        <v>2410000</v>
      </c>
      <c r="F21" s="7">
        <f t="shared" si="3"/>
        <v>3145000</v>
      </c>
      <c r="G21" s="7">
        <f t="shared" si="3"/>
        <v>7875000</v>
      </c>
    </row>
    <row r="22" spans="1:7" ht="18" thickTop="1" x14ac:dyDescent="0.35">
      <c r="A22" s="2" t="s">
        <v>23</v>
      </c>
      <c r="B22" s="6">
        <f>B21-B10</f>
        <v>-703500</v>
      </c>
      <c r="C22" s="6">
        <f t="shared" ref="C22:G22" si="4">C21-C10</f>
        <v>676950</v>
      </c>
      <c r="D22" s="6">
        <f t="shared" si="4"/>
        <v>1601850</v>
      </c>
      <c r="E22" s="6">
        <f t="shared" si="4"/>
        <v>2400850</v>
      </c>
      <c r="F22" s="6">
        <f t="shared" si="4"/>
        <v>3135850</v>
      </c>
      <c r="G22" s="6">
        <f t="shared" si="4"/>
        <v>7112000</v>
      </c>
    </row>
    <row r="23" spans="1:7" x14ac:dyDescent="0.35">
      <c r="A23" s="1" t="s">
        <v>3</v>
      </c>
    </row>
    <row r="24" spans="1:7" x14ac:dyDescent="0.35">
      <c r="A24" s="18" t="s">
        <v>24</v>
      </c>
      <c r="B24" s="18"/>
      <c r="C24" s="18"/>
      <c r="D24" s="18"/>
      <c r="E24" s="18"/>
      <c r="F24" s="18"/>
      <c r="G24" s="18"/>
    </row>
    <row r="25" spans="1:7" x14ac:dyDescent="0.35">
      <c r="A25" s="13" t="s">
        <v>32</v>
      </c>
      <c r="B25" s="13" t="s">
        <v>31</v>
      </c>
      <c r="C25" s="13"/>
      <c r="D25" s="13"/>
      <c r="E25" s="13"/>
      <c r="F25" s="13"/>
      <c r="G25" s="13"/>
    </row>
    <row r="26" spans="1:7" x14ac:dyDescent="0.35">
      <c r="A26" s="12" t="s">
        <v>25</v>
      </c>
    </row>
    <row r="27" spans="1:7" x14ac:dyDescent="0.35">
      <c r="A27" s="11" t="s">
        <v>26</v>
      </c>
    </row>
    <row r="28" spans="1:7" x14ac:dyDescent="0.35">
      <c r="A28" s="11"/>
    </row>
    <row r="29" spans="1:7" x14ac:dyDescent="0.35">
      <c r="A29" s="12" t="s">
        <v>27</v>
      </c>
    </row>
    <row r="30" spans="1:7" x14ac:dyDescent="0.35">
      <c r="A30" s="11" t="s">
        <v>28</v>
      </c>
    </row>
    <row r="31" spans="1:7" x14ac:dyDescent="0.35">
      <c r="A31" s="11"/>
    </row>
    <row r="32" spans="1:7" x14ac:dyDescent="0.35">
      <c r="A32" s="12" t="s">
        <v>29</v>
      </c>
    </row>
    <row r="33" spans="1:1" x14ac:dyDescent="0.35">
      <c r="A33" s="11" t="s">
        <v>30</v>
      </c>
    </row>
  </sheetData>
  <mergeCells count="5">
    <mergeCell ref="A1:G1"/>
    <mergeCell ref="A2:G2"/>
    <mergeCell ref="A4:G4"/>
    <mergeCell ref="A12:G12"/>
    <mergeCell ref="A24:G24"/>
  </mergeCells>
  <hyperlinks>
    <hyperlink ref="A26" r:id="rId1"/>
    <hyperlink ref="A29" r:id="rId2" location=".VxvHwVYrL0M" display="http://bok.ahima.org/doc?oid=101607 - .VxvHwVYrL0M"/>
    <hyperlink ref="A32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CBA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Gretchen Phillips</cp:lastModifiedBy>
  <dcterms:created xsi:type="dcterms:W3CDTF">2016-04-23T18:18:09Z</dcterms:created>
  <dcterms:modified xsi:type="dcterms:W3CDTF">2016-05-07T05:41:53Z</dcterms:modified>
</cp:coreProperties>
</file>